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<sst xmlns="http://schemas.openxmlformats.org/spreadsheetml/2006/main" count="832" uniqueCount="66">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</sst>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6" sqref="U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75510.7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5578.7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151299.5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12287.599999999999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102068.50000000001</v>
      </c>
      <c r="AG9" s="50">
        <f>AG10+AG15+AG24+AG33+AG47+AG52+AG54+AG61+AG62+AG71+AG72+AG76+AG88+AG81+AG83+AG82+AG69+AG89+AG91+AG90+AG70+AG40+AG92</f>
        <v>95982.6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2283.1</v>
      </c>
      <c r="AG10" s="27">
        <f>B10+C10-AF10</f>
        <v>6029.300000000001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1901.8</v>
      </c>
      <c r="AG11" s="27">
        <f>B11+C11-AF11</f>
        <v>4675.099999999999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56.5</v>
      </c>
      <c r="AG12" s="27">
        <f>B12+C12-AF12</f>
        <v>198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324.79999999999995</v>
      </c>
      <c r="AG14" s="27">
        <f>AG10-AG11-AG12-AG13</f>
        <v>1156.2000000000016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10376.099999999999</v>
      </c>
      <c r="AG15" s="27">
        <f aca="true" t="shared" si="3" ref="AG15:AG31">B15+C15-AF15</f>
        <v>29513.700000000004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1669.1000000000001</v>
      </c>
      <c r="AG16" s="71">
        <f t="shared" si="3"/>
        <v>14547.9</v>
      </c>
      <c r="AH16" s="75"/>
    </row>
    <row r="17" spans="1:34" ht="15.75">
      <c r="A17" s="3" t="s">
        <v>5</v>
      </c>
      <c r="B17" s="22">
        <f>14266.5+17.8</f>
        <v>14284.3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7386.8</v>
      </c>
      <c r="AG17" s="27">
        <f t="shared" si="3"/>
        <v>7272.599999999999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17.8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354.8</v>
      </c>
      <c r="AG19" s="27">
        <f t="shared" si="3"/>
        <v>3681.3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811.2</v>
      </c>
      <c r="AG20" s="27">
        <f t="shared" si="3"/>
        <v>14137.8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1428.9000000000037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1168.8999999999999</v>
      </c>
      <c r="AG23" s="27">
        <f t="shared" si="3"/>
        <v>3670.7000000000044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22371.7</v>
      </c>
      <c r="AG24" s="27">
        <f t="shared" si="3"/>
        <v>7511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15647.1</v>
      </c>
      <c r="AG25" s="71">
        <f t="shared" si="3"/>
        <v>5530.1</v>
      </c>
      <c r="AH25" s="75"/>
    </row>
    <row r="26" spans="1:34" ht="15.75">
      <c r="A26" s="3" t="s">
        <v>5</v>
      </c>
      <c r="B26" s="22">
        <f>17079+407.9</f>
        <v>17486.9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95.80000000000291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3152.8</v>
      </c>
      <c r="AG27" s="27">
        <f t="shared" si="3"/>
        <v>2146.3999999999996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913.3</v>
      </c>
      <c r="AG29" s="27">
        <f t="shared" si="3"/>
        <v>1741.9999999999998</v>
      </c>
    </row>
    <row r="30" spans="1:33" ht="15.75">
      <c r="A30" s="3" t="s">
        <v>17</v>
      </c>
      <c r="B30" s="22">
        <f>137.3+3.4</f>
        <v>140.70000000000002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47.20000000000002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878.3999999999997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40.79999999999963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456.39999999999907</v>
      </c>
      <c r="AG32" s="27">
        <f>AG24-AG26-AG27-AG28-AG29-AG30-AG31</f>
        <v>3420.199999999998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301.90000000000003</v>
      </c>
      <c r="AG33" s="27">
        <f aca="true" t="shared" si="6" ref="AG33:AG38">B33+C33-AF33</f>
        <v>3800.9999999999995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66.3</v>
      </c>
      <c r="AG34" s="27">
        <f t="shared" si="6"/>
        <v>121.59999999999998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189.5</v>
      </c>
      <c r="AG35" s="27">
        <f t="shared" si="6"/>
        <v>142.3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35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345.6</v>
      </c>
      <c r="AG40" s="27">
        <f aca="true" t="shared" si="8" ref="AG40:AG45">B40+C40-AF40</f>
        <v>412.4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309</v>
      </c>
      <c r="AG41" s="27">
        <f t="shared" si="8"/>
        <v>321.20000000000005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31.899999999999956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24.40000000000004</v>
      </c>
      <c r="AG46" s="27">
        <f>AG40-AG41-AG42-AG43-AG44-AG45</f>
        <v>59.19999999999993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409.10000000000014</v>
      </c>
      <c r="AG47" s="27">
        <f>B47+C47-AF47</f>
        <v>1202.4999999999998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324.09999999999997</v>
      </c>
      <c r="AG49" s="27">
        <f>B49+C49-AF49</f>
        <v>638.2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66.39999999999999</v>
      </c>
      <c r="AG51" s="27">
        <f>AG47-AG49-AG48</f>
        <v>524.8999999999997</v>
      </c>
    </row>
    <row r="52" spans="1:33" ht="15" customHeight="1">
      <c r="A52" s="4" t="s">
        <v>0</v>
      </c>
      <c r="B52" s="22">
        <f>4352+322</f>
        <v>4674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5960.200000000001</v>
      </c>
      <c r="AG52" s="27">
        <f aca="true" t="shared" si="12" ref="AG52:AG59">B52+C52-AF52</f>
        <v>5404.299999999999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560.3</v>
      </c>
      <c r="AG53" s="27">
        <f t="shared" si="12"/>
        <v>154.80000000000007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1627</v>
      </c>
      <c r="AG54" s="22">
        <f t="shared" si="12"/>
        <v>2418.5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388.0999999999998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13.299999999999999</v>
      </c>
      <c r="AG57" s="22">
        <f t="shared" si="12"/>
        <v>610.1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666.4</v>
      </c>
      <c r="AG60" s="22">
        <f>AG54-AG55-AG57-AG59-AG56-AG58</f>
        <v>1420.3000000000002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27.800000000000004</v>
      </c>
      <c r="AG61" s="22">
        <f aca="true" t="shared" si="15" ref="AG61:AG67">B61+C61-AF61</f>
        <v>91.1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649.5</v>
      </c>
      <c r="AG62" s="22">
        <f t="shared" si="15"/>
        <v>2388.4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487.4</v>
      </c>
      <c r="AG63" s="22">
        <f t="shared" si="15"/>
        <v>658.7999999999998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5.4</v>
      </c>
      <c r="AG65" s="22">
        <f t="shared" si="15"/>
        <v>24.700000000000003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</v>
      </c>
      <c r="AG66" s="22">
        <f t="shared" si="15"/>
        <v>206.3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105.70000000000007</v>
      </c>
      <c r="AG68" s="22">
        <f>AG62-AG63-AG66-AG67-AG65-AG64</f>
        <v>1378.6000000000004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1437.9-0.8-200</f>
        <v>1237.1000000000001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294</v>
      </c>
      <c r="AG72" s="30">
        <f t="shared" si="17"/>
        <v>3359.5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347.1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263.9</v>
      </c>
      <c r="AG76" s="30">
        <f t="shared" si="17"/>
        <v>314.5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28.8</v>
      </c>
      <c r="AG77" s="30">
        <f t="shared" si="17"/>
        <v>43.2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2126.9</v>
      </c>
      <c r="AG89" s="22">
        <f t="shared" si="17"/>
        <v>5410.6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53404.200000000004</v>
      </c>
      <c r="AG92" s="22">
        <f t="shared" si="17"/>
        <v>26109.799999999996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151299.5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12287.599999999999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102068.50000000001</v>
      </c>
      <c r="AG94" s="58">
        <f>AG10+AG15+AG24+AG33+AG47+AG52+AG54+AG61+AG62+AG69+AG71+AG72+AG76+AG81+AG82+AG83+AG88+AG89+AG90+AG91+AG70+AG40+AG92</f>
        <v>95982.6</v>
      </c>
    </row>
    <row r="95" spans="1:33" ht="15.75">
      <c r="A95" s="3" t="s">
        <v>5</v>
      </c>
      <c r="B95" s="22">
        <f aca="true" t="shared" si="19" ref="B95:AD95">B11+B17+B26+B34+B55+B63+B73+B41+B77+B48</f>
        <v>38702.5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28582.799999999996</v>
      </c>
      <c r="AG95" s="27">
        <f>B95+C95-AF95</f>
        <v>13615.800000000003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2412.2000000000003</v>
      </c>
      <c r="AG96" s="27">
        <f>B96+C96-AF96</f>
        <v>17599.3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3211</v>
      </c>
      <c r="AG97" s="27">
        <f>B97+C97-AF97</f>
        <v>2186.8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834.5999999999999</v>
      </c>
      <c r="AG98" s="27">
        <f>B98+C98-AF98</f>
        <v>3909.4</v>
      </c>
    </row>
    <row r="99" spans="1:33" ht="15.75">
      <c r="A99" s="3" t="s">
        <v>17</v>
      </c>
      <c r="B99" s="22">
        <f aca="true" t="shared" si="23" ref="B99:X99">B21+B30+B49+B37+B58+B13+B75+B67</f>
        <v>3512.7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1151.8000000000002</v>
      </c>
      <c r="AG99" s="27">
        <f>B99+C99-AF99</f>
        <v>5240.499999999999</v>
      </c>
    </row>
    <row r="100" spans="1:33" ht="12.75">
      <c r="A100" s="1" t="s">
        <v>41</v>
      </c>
      <c r="B100" s="2">
        <f aca="true" t="shared" si="25" ref="B100:AD100">B94-B95-B96-B97-B98-B99</f>
        <v>93999.90000000001</v>
      </c>
      <c r="C100" s="2">
        <f t="shared" si="25"/>
        <v>25307.000000000007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609.5999999999985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65876.1</v>
      </c>
      <c r="AG100" s="2">
        <f>AG94-AG95-AG96-AG97-AG98-AG99</f>
        <v>53430.799999999996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2016-07-25T10:46:25Z</cp:lastPrinted>
  <dcterms:created xsi:type="dcterms:W3CDTF">2002-11-05T08:53:00Z</dcterms:created>
  <dcterms:modified xsi:type="dcterms:W3CDTF">2016-07-26T05:04:31Z</dcterms:modified>
  <cp:category/>
  <cp:version/>
  <cp:contentType/>
  <cp:contentStatus/>
</cp:coreProperties>
</file>